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darUrang\Documents\"/>
    </mc:Choice>
  </mc:AlternateContent>
  <bookViews>
    <workbookView xWindow="0" yWindow="0" windowWidth="20490" windowHeight="7755"/>
  </bookViews>
  <sheets>
    <sheet name="Endelig budsjett 7.5..14" sheetId="2" r:id="rId1"/>
    <sheet name="Forslag" sheetId="1" r:id="rId2"/>
    <sheet name="Ark3" sheetId="3" r:id="rId3"/>
  </sheets>
  <calcPr calcId="152511"/>
</workbook>
</file>

<file path=xl/calcChain.xml><?xml version="1.0" encoding="utf-8"?>
<calcChain xmlns="http://schemas.openxmlformats.org/spreadsheetml/2006/main">
  <c r="F18" i="2" l="1"/>
  <c r="F8" i="2"/>
  <c r="B8" i="2"/>
  <c r="F12" i="2"/>
  <c r="B12" i="2"/>
  <c r="F19" i="2"/>
  <c r="F4" i="2"/>
  <c r="F6" i="2" s="1"/>
  <c r="B4" i="2"/>
  <c r="B6" i="2" s="1"/>
  <c r="B19" i="2" l="1"/>
  <c r="F20" i="2"/>
  <c r="B20" i="2"/>
  <c r="F4" i="1"/>
  <c r="F6" i="1" s="1"/>
  <c r="F12" i="1"/>
  <c r="F8" i="1"/>
  <c r="F18" i="1" s="1"/>
  <c r="B12" i="1"/>
  <c r="B8" i="1"/>
  <c r="F19" i="1" l="1"/>
  <c r="B19" i="1"/>
  <c r="B4" i="1" l="1"/>
  <c r="B6" i="1" s="1"/>
  <c r="B20" i="1" s="1"/>
</calcChain>
</file>

<file path=xl/comments1.xml><?xml version="1.0" encoding="utf-8"?>
<comments xmlns="http://schemas.openxmlformats.org/spreadsheetml/2006/main">
  <authors>
    <author>hin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hin:</t>
        </r>
        <r>
          <rPr>
            <sz val="9"/>
            <color indexed="81"/>
            <rFont val="Tahoma"/>
            <charset val="1"/>
          </rPr>
          <t xml:space="preserve">
Det vet jeg ikke, det haqr du vel fått fra banken, men setter den til 175kr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hin:</t>
        </r>
        <r>
          <rPr>
            <sz val="9"/>
            <color indexed="81"/>
            <rFont val="Tahoma"/>
            <charset val="1"/>
          </rPr>
          <t xml:space="preserve">
Det vet jeg ikke, det haqr du vel fått fra banken, men setter den til 175kr</t>
        </r>
      </text>
    </comment>
  </commentList>
</comments>
</file>

<file path=xl/comments2.xml><?xml version="1.0" encoding="utf-8"?>
<comments xmlns="http://schemas.openxmlformats.org/spreadsheetml/2006/main">
  <authors>
    <author>hin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hin:</t>
        </r>
        <r>
          <rPr>
            <sz val="9"/>
            <color indexed="81"/>
            <rFont val="Tahoma"/>
            <charset val="1"/>
          </rPr>
          <t xml:space="preserve">
Det vet jeg ikke, det haqr du vel fått fra banken, men setter den til 175kr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hin:</t>
        </r>
        <r>
          <rPr>
            <sz val="9"/>
            <color indexed="81"/>
            <rFont val="Tahoma"/>
            <charset val="1"/>
          </rPr>
          <t xml:space="preserve">
Det vet jeg ikke, det haqr du vel fått fra banken, men setter den til 175kr</t>
        </r>
      </text>
    </comment>
  </commentList>
</comments>
</file>

<file path=xl/sharedStrings.xml><?xml version="1.0" encoding="utf-8"?>
<sst xmlns="http://schemas.openxmlformats.org/spreadsheetml/2006/main" count="97" uniqueCount="36">
  <si>
    <t>Inntekter:</t>
  </si>
  <si>
    <t>Renteinntekter bankkonto 3260.38.66842 Sandnes Sparebank</t>
  </si>
  <si>
    <t>Sum inntekter</t>
  </si>
  <si>
    <t>Utgifter:</t>
  </si>
  <si>
    <t>Snørydding inkl. mva (1.100,- pr time)*</t>
  </si>
  <si>
    <t>Vedlikehold av lekeapparater, benker etc.(5 % av medl.kontingenten)</t>
  </si>
  <si>
    <t>Kompensasjon til styreleder (1 stk 5.000,-)</t>
  </si>
  <si>
    <t>Dugnadsmateriell</t>
  </si>
  <si>
    <t>Diverse administrative kostnader</t>
  </si>
  <si>
    <t>Hjemmeside</t>
  </si>
  <si>
    <t>Sum utgifter</t>
  </si>
  <si>
    <t>Resultat</t>
  </si>
  <si>
    <t>*133 betalende medlemmer</t>
  </si>
  <si>
    <t>* (1.100 x 6 timer) x 3 ganger</t>
  </si>
  <si>
    <t>Årskontingent (2000,-) medlemskap i Velforeningen*</t>
  </si>
  <si>
    <t>Forslag</t>
  </si>
  <si>
    <t>FORELØPIG BUDSJETT 2014</t>
  </si>
  <si>
    <t>Gartnertjenester inkl. mva (9.970 eks mva, 12462,5 inkl mva- pr mnd)</t>
  </si>
  <si>
    <t>Barn-leker-skilter (1 stk)</t>
  </si>
  <si>
    <t>Oppgradering av forfalne områder, 75.546 eks mva, 94432 inkl mva*</t>
  </si>
  <si>
    <t>* Engangsum for 2014</t>
  </si>
  <si>
    <t>Regnskapsbyrå</t>
  </si>
  <si>
    <t>Kompensasjon til styremedlemmer (5 stk kr 2.000,-)</t>
  </si>
  <si>
    <t>Sandnes, 10.04.2014</t>
  </si>
  <si>
    <t>FORELØPIG BUDSJETT 2015</t>
  </si>
  <si>
    <t>Vi går i minus første året, men vil gå i pluss i 2015. Derfor mener jeg at vi kan godta kontrakten med Gartnertjenesten!!! Mener også at årskontingent bør fastsettes til 2000kr pr år for medlemskap. Vi har sterkt behov for å få en god pott til fremtidige utgifter og overtagelse av fremtidige arealer.</t>
  </si>
  <si>
    <t>Gartnertjenester inkl. mva (9.770 eks mva, 12.212,50 inkl mva- pr mnd)</t>
  </si>
  <si>
    <t>Oppgradering av forfalne områder, 47476 eks mva, 58.095 inkl mva*</t>
  </si>
  <si>
    <t>Beskjæring bjørk ca 50stk. 12670,-</t>
  </si>
  <si>
    <t>Transport, avgift hageavfall: 4400,-</t>
  </si>
  <si>
    <t>Sandnes, 7.5.2014.2014</t>
  </si>
  <si>
    <t>Sandnes, 7.5.2014</t>
  </si>
  <si>
    <t>Resterende arbeid med forfalne områder( klipping av 50stk trær)*</t>
  </si>
  <si>
    <t>* Engangsum for 2015</t>
  </si>
  <si>
    <t>FASTSATT BUDSJETT 2014</t>
  </si>
  <si>
    <t>Fastsatt BUDSJETT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</si>
</sst>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0" fillId="0" borderId="0" xfId="0" applyNumberFormat="1"/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1" fillId="0" borderId="9" xfId="0" applyNumberFormat="1" applyFont="1" applyBorder="1"/>
    <xf numFmtId="0" fontId="3" fillId="0" borderId="9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4" fillId="0" borderId="0" xfId="0" applyFont="1"/>
    <xf numFmtId="0" fontId="7" fillId="0" borderId="0" xfId="0" applyFont="1"/>
    <xf numFmtId="0" fontId="1" fillId="0" borderId="11" xfId="0" applyFont="1" applyBorder="1"/>
    <xf numFmtId="0" fontId="0" fillId="0" borderId="12" xfId="0" applyBorder="1" applyAlignment="1">
      <alignment wrapText="1"/>
    </xf>
    <xf numFmtId="0" fontId="0" fillId="0" borderId="13" xfId="0" applyBorder="1"/>
    <xf numFmtId="0" fontId="8" fillId="0" borderId="0" xfId="0" applyFont="1" applyAlignment="1">
      <alignment vertical="center"/>
    </xf>
    <xf numFmtId="4" fontId="3" fillId="2" borderId="9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26" sqref="A26"/>
    </sheetView>
  </sheetViews>
  <sheetFormatPr baseColWidth="10" defaultRowHeight="15" x14ac:dyDescent="0.25"/>
  <cols>
    <col min="1" max="1" width="74.5703125" style="5" customWidth="1"/>
    <col min="2" max="3" width="11.42578125" style="9"/>
    <col min="4" max="4" width="11.42578125" customWidth="1"/>
    <col min="5" max="5" width="73.85546875" customWidth="1"/>
  </cols>
  <sheetData>
    <row r="1" spans="1:6" ht="18.75" x14ac:dyDescent="0.3">
      <c r="A1" s="23" t="s">
        <v>34</v>
      </c>
      <c r="E1" s="23" t="s">
        <v>35</v>
      </c>
    </row>
    <row r="2" spans="1:6" ht="15.75" thickBot="1" x14ac:dyDescent="0.3"/>
    <row r="3" spans="1:6" x14ac:dyDescent="0.25">
      <c r="A3" s="12" t="s">
        <v>0</v>
      </c>
      <c r="B3" s="16" t="s">
        <v>15</v>
      </c>
      <c r="C3"/>
      <c r="E3" s="25" t="s">
        <v>0</v>
      </c>
      <c r="F3" s="16" t="s">
        <v>15</v>
      </c>
    </row>
    <row r="4" spans="1:6" ht="21" customHeight="1" x14ac:dyDescent="0.25">
      <c r="A4" s="13" t="s">
        <v>14</v>
      </c>
      <c r="B4" s="17">
        <f>133*2000</f>
        <v>266000</v>
      </c>
      <c r="C4"/>
      <c r="E4" s="26" t="s">
        <v>14</v>
      </c>
      <c r="F4" s="17">
        <f>133*2000</f>
        <v>266000</v>
      </c>
    </row>
    <row r="5" spans="1:6" ht="15.75" thickBot="1" x14ac:dyDescent="0.3">
      <c r="A5" s="14" t="s">
        <v>1</v>
      </c>
      <c r="B5" s="18">
        <v>175</v>
      </c>
      <c r="C5"/>
      <c r="E5" s="27" t="s">
        <v>1</v>
      </c>
      <c r="F5" s="18">
        <v>175</v>
      </c>
    </row>
    <row r="6" spans="1:6" ht="15.75" thickBot="1" x14ac:dyDescent="0.3">
      <c r="A6" s="2" t="s">
        <v>2</v>
      </c>
      <c r="B6" s="6">
        <f>SUM(B4:B5)</f>
        <v>266175</v>
      </c>
      <c r="C6"/>
      <c r="E6" s="2" t="s">
        <v>2</v>
      </c>
      <c r="F6" s="6">
        <f>SUM(F4:F5)</f>
        <v>266175</v>
      </c>
    </row>
    <row r="7" spans="1:6" x14ac:dyDescent="0.25">
      <c r="A7" s="4" t="s">
        <v>3</v>
      </c>
      <c r="B7" s="7"/>
      <c r="C7"/>
      <c r="E7" s="4" t="s">
        <v>3</v>
      </c>
      <c r="F7" s="7"/>
    </row>
    <row r="8" spans="1:6" ht="21" customHeight="1" x14ac:dyDescent="0.25">
      <c r="A8" s="3" t="s">
        <v>26</v>
      </c>
      <c r="B8" s="8">
        <f>12212.5*12</f>
        <v>146550</v>
      </c>
      <c r="C8"/>
      <c r="E8" s="3" t="s">
        <v>26</v>
      </c>
      <c r="F8" s="8">
        <f>12212.5*12</f>
        <v>146550</v>
      </c>
    </row>
    <row r="9" spans="1:6" ht="18.75" customHeight="1" x14ac:dyDescent="0.25">
      <c r="A9" s="3" t="s">
        <v>4</v>
      </c>
      <c r="B9" s="8">
        <v>19800</v>
      </c>
      <c r="C9"/>
      <c r="E9" s="3" t="s">
        <v>4</v>
      </c>
      <c r="F9" s="8">
        <v>19800</v>
      </c>
    </row>
    <row r="10" spans="1:6" ht="21" customHeight="1" x14ac:dyDescent="0.25">
      <c r="A10" s="3" t="s">
        <v>5</v>
      </c>
      <c r="B10" s="8">
        <v>13300</v>
      </c>
      <c r="C10"/>
      <c r="D10" s="24"/>
      <c r="E10" s="3" t="s">
        <v>5</v>
      </c>
      <c r="F10" s="8">
        <v>13300</v>
      </c>
    </row>
    <row r="11" spans="1:6" ht="19.5" customHeight="1" x14ac:dyDescent="0.25">
      <c r="A11" s="3" t="s">
        <v>6</v>
      </c>
      <c r="B11" s="8">
        <v>5000</v>
      </c>
      <c r="C11"/>
      <c r="E11" s="3" t="s">
        <v>6</v>
      </c>
      <c r="F11" s="8">
        <v>5000</v>
      </c>
    </row>
    <row r="12" spans="1:6" ht="21" customHeight="1" x14ac:dyDescent="0.25">
      <c r="A12" s="3" t="s">
        <v>22</v>
      </c>
      <c r="B12" s="8">
        <f>5*2000</f>
        <v>10000</v>
      </c>
      <c r="C12"/>
      <c r="E12" s="3" t="s">
        <v>22</v>
      </c>
      <c r="F12" s="8">
        <f>5*2000</f>
        <v>10000</v>
      </c>
    </row>
    <row r="13" spans="1:6" ht="16.5" customHeight="1" x14ac:dyDescent="0.25">
      <c r="A13" s="3" t="s">
        <v>18</v>
      </c>
      <c r="B13" s="8">
        <v>1500</v>
      </c>
      <c r="C13"/>
      <c r="E13" s="3" t="s">
        <v>18</v>
      </c>
      <c r="F13" s="8">
        <v>1500</v>
      </c>
    </row>
    <row r="14" spans="1:6" ht="19.5" customHeight="1" x14ac:dyDescent="0.25">
      <c r="A14" s="3" t="s">
        <v>7</v>
      </c>
      <c r="B14" s="8">
        <v>500</v>
      </c>
      <c r="C14"/>
      <c r="E14" s="3" t="s">
        <v>7</v>
      </c>
      <c r="F14" s="8">
        <v>500</v>
      </c>
    </row>
    <row r="15" spans="1:6" ht="17.25" customHeight="1" x14ac:dyDescent="0.25">
      <c r="A15" s="3" t="s">
        <v>8</v>
      </c>
      <c r="B15" s="8">
        <v>500</v>
      </c>
      <c r="C15"/>
      <c r="E15" s="3" t="s">
        <v>8</v>
      </c>
      <c r="F15" s="8">
        <v>500</v>
      </c>
    </row>
    <row r="16" spans="1:6" ht="18.75" customHeight="1" x14ac:dyDescent="0.25">
      <c r="A16" s="3" t="s">
        <v>27</v>
      </c>
      <c r="B16" s="8">
        <v>58095</v>
      </c>
      <c r="C16"/>
      <c r="E16" s="3" t="s">
        <v>21</v>
      </c>
      <c r="F16" s="8">
        <v>8000</v>
      </c>
    </row>
    <row r="17" spans="1:6" ht="18.75" customHeight="1" x14ac:dyDescent="0.25">
      <c r="A17" s="3" t="s">
        <v>21</v>
      </c>
      <c r="B17" s="8">
        <v>8000</v>
      </c>
      <c r="C17"/>
      <c r="E17" s="3" t="s">
        <v>9</v>
      </c>
      <c r="F17" s="8">
        <v>300</v>
      </c>
    </row>
    <row r="18" spans="1:6" ht="19.5" customHeight="1" thickBot="1" x14ac:dyDescent="0.3">
      <c r="A18" s="3" t="s">
        <v>9</v>
      </c>
      <c r="B18" s="8">
        <v>300</v>
      </c>
      <c r="C18"/>
      <c r="E18" s="3" t="s">
        <v>32</v>
      </c>
      <c r="F18" s="8">
        <f>12670+4400</f>
        <v>17070</v>
      </c>
    </row>
    <row r="19" spans="1:6" ht="15.75" thickBot="1" x14ac:dyDescent="0.3">
      <c r="A19" s="20" t="s">
        <v>10</v>
      </c>
      <c r="B19" s="19">
        <f>SUM(B8:B18)</f>
        <v>263545</v>
      </c>
      <c r="C19" s="10"/>
      <c r="D19" s="11"/>
      <c r="E19" s="20" t="s">
        <v>10</v>
      </c>
      <c r="F19" s="19">
        <f>SUM(F8:F17)</f>
        <v>205450</v>
      </c>
    </row>
    <row r="20" spans="1:6" ht="15.75" thickBot="1" x14ac:dyDescent="0.3">
      <c r="A20" s="15" t="s">
        <v>11</v>
      </c>
      <c r="B20" s="29">
        <f>B6-B19</f>
        <v>2630</v>
      </c>
      <c r="C20"/>
      <c r="E20" s="15" t="s">
        <v>11</v>
      </c>
      <c r="F20" s="29">
        <f>F6-F19</f>
        <v>60725</v>
      </c>
    </row>
    <row r="21" spans="1:6" x14ac:dyDescent="0.25">
      <c r="B21" s="21"/>
    </row>
    <row r="22" spans="1:6" ht="15.75" x14ac:dyDescent="0.25">
      <c r="A22" s="1" t="s">
        <v>12</v>
      </c>
      <c r="E22" s="28" t="s">
        <v>28</v>
      </c>
    </row>
    <row r="23" spans="1:6" ht="15.75" x14ac:dyDescent="0.25">
      <c r="A23" s="1" t="s">
        <v>13</v>
      </c>
      <c r="E23" s="28" t="s">
        <v>29</v>
      </c>
    </row>
    <row r="24" spans="1:6" x14ac:dyDescent="0.25">
      <c r="A24" s="1" t="s">
        <v>20</v>
      </c>
      <c r="E24" s="1" t="s">
        <v>12</v>
      </c>
    </row>
    <row r="25" spans="1:6" x14ac:dyDescent="0.25">
      <c r="A25" s="1" t="s">
        <v>30</v>
      </c>
      <c r="E25" s="1" t="s">
        <v>13</v>
      </c>
    </row>
    <row r="26" spans="1:6" x14ac:dyDescent="0.25">
      <c r="E26" s="1" t="s">
        <v>33</v>
      </c>
    </row>
    <row r="27" spans="1:6" x14ac:dyDescent="0.25">
      <c r="E27" s="1" t="s">
        <v>31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sqref="A1:XFD1048576"/>
    </sheetView>
  </sheetViews>
  <sheetFormatPr baseColWidth="10" defaultRowHeight="15" x14ac:dyDescent="0.25"/>
  <cols>
    <col min="1" max="1" width="74.5703125" style="5" customWidth="1"/>
    <col min="2" max="3" width="11.42578125" style="9"/>
    <col min="4" max="4" width="11.42578125" customWidth="1"/>
    <col min="5" max="5" width="73.85546875" customWidth="1"/>
  </cols>
  <sheetData>
    <row r="1" spans="1:6" ht="18.75" x14ac:dyDescent="0.3">
      <c r="A1" s="23" t="s">
        <v>16</v>
      </c>
      <c r="E1" s="23" t="s">
        <v>24</v>
      </c>
    </row>
    <row r="2" spans="1:6" ht="15.75" thickBot="1" x14ac:dyDescent="0.3"/>
    <row r="3" spans="1:6" x14ac:dyDescent="0.25">
      <c r="A3" s="12" t="s">
        <v>0</v>
      </c>
      <c r="B3" s="16" t="s">
        <v>15</v>
      </c>
      <c r="C3"/>
      <c r="E3" s="25" t="s">
        <v>0</v>
      </c>
      <c r="F3" s="16" t="s">
        <v>15</v>
      </c>
    </row>
    <row r="4" spans="1:6" ht="21" customHeight="1" x14ac:dyDescent="0.25">
      <c r="A4" s="13" t="s">
        <v>14</v>
      </c>
      <c r="B4" s="17">
        <f>133*2000</f>
        <v>266000</v>
      </c>
      <c r="C4"/>
      <c r="E4" s="26" t="s">
        <v>14</v>
      </c>
      <c r="F4" s="17">
        <f>133*2000</f>
        <v>266000</v>
      </c>
    </row>
    <row r="5" spans="1:6" ht="15.75" thickBot="1" x14ac:dyDescent="0.3">
      <c r="A5" s="14" t="s">
        <v>1</v>
      </c>
      <c r="B5" s="18">
        <v>175</v>
      </c>
      <c r="C5"/>
      <c r="E5" s="27" t="s">
        <v>1</v>
      </c>
      <c r="F5" s="18">
        <v>175</v>
      </c>
    </row>
    <row r="6" spans="1:6" ht="15.75" thickBot="1" x14ac:dyDescent="0.3">
      <c r="A6" s="2" t="s">
        <v>2</v>
      </c>
      <c r="B6" s="6">
        <f>SUM(B4:B5)</f>
        <v>266175</v>
      </c>
      <c r="C6"/>
      <c r="E6" s="2" t="s">
        <v>2</v>
      </c>
      <c r="F6" s="6">
        <f>SUM(F4:F5)</f>
        <v>266175</v>
      </c>
    </row>
    <row r="7" spans="1:6" x14ac:dyDescent="0.25">
      <c r="A7" s="4" t="s">
        <v>3</v>
      </c>
      <c r="B7" s="7"/>
      <c r="C7"/>
      <c r="E7" s="4" t="s">
        <v>3</v>
      </c>
      <c r="F7" s="7"/>
    </row>
    <row r="8" spans="1:6" x14ac:dyDescent="0.25">
      <c r="A8" s="3" t="s">
        <v>17</v>
      </c>
      <c r="B8" s="8">
        <f>12462.5*12</f>
        <v>149550</v>
      </c>
      <c r="C8"/>
      <c r="E8" s="3" t="s">
        <v>17</v>
      </c>
      <c r="F8" s="8">
        <f>12462.5*12</f>
        <v>149550</v>
      </c>
    </row>
    <row r="9" spans="1:6" x14ac:dyDescent="0.25">
      <c r="A9" s="3" t="s">
        <v>4</v>
      </c>
      <c r="B9" s="8">
        <v>19800</v>
      </c>
      <c r="C9"/>
      <c r="E9" s="3" t="s">
        <v>4</v>
      </c>
      <c r="F9" s="8">
        <v>19800</v>
      </c>
    </row>
    <row r="10" spans="1:6" x14ac:dyDescent="0.25">
      <c r="A10" s="3" t="s">
        <v>5</v>
      </c>
      <c r="B10" s="8">
        <v>13300</v>
      </c>
      <c r="C10"/>
      <c r="D10" s="24"/>
      <c r="E10" s="3" t="s">
        <v>5</v>
      </c>
      <c r="F10" s="8">
        <v>13300</v>
      </c>
    </row>
    <row r="11" spans="1:6" x14ac:dyDescent="0.25">
      <c r="A11" s="3" t="s">
        <v>6</v>
      </c>
      <c r="B11" s="8">
        <v>5000</v>
      </c>
      <c r="C11"/>
      <c r="E11" s="3" t="s">
        <v>6</v>
      </c>
      <c r="F11" s="8">
        <v>5000</v>
      </c>
    </row>
    <row r="12" spans="1:6" x14ac:dyDescent="0.25">
      <c r="A12" s="3" t="s">
        <v>22</v>
      </c>
      <c r="B12" s="8">
        <f>5*2000</f>
        <v>10000</v>
      </c>
      <c r="C12"/>
      <c r="E12" s="3" t="s">
        <v>22</v>
      </c>
      <c r="F12" s="8">
        <f>5*2000</f>
        <v>10000</v>
      </c>
    </row>
    <row r="13" spans="1:6" x14ac:dyDescent="0.25">
      <c r="A13" s="3" t="s">
        <v>18</v>
      </c>
      <c r="B13" s="8">
        <v>1500</v>
      </c>
      <c r="C13"/>
      <c r="E13" s="3" t="s">
        <v>18</v>
      </c>
      <c r="F13" s="8">
        <v>1500</v>
      </c>
    </row>
    <row r="14" spans="1:6" x14ac:dyDescent="0.25">
      <c r="A14" s="3" t="s">
        <v>7</v>
      </c>
      <c r="B14" s="8">
        <v>500</v>
      </c>
      <c r="C14"/>
      <c r="E14" s="3" t="s">
        <v>7</v>
      </c>
      <c r="F14" s="8">
        <v>500</v>
      </c>
    </row>
    <row r="15" spans="1:6" x14ac:dyDescent="0.25">
      <c r="A15" s="3" t="s">
        <v>8</v>
      </c>
      <c r="B15" s="8">
        <v>500</v>
      </c>
      <c r="C15"/>
      <c r="E15" s="3" t="s">
        <v>8</v>
      </c>
      <c r="F15" s="8">
        <v>500</v>
      </c>
    </row>
    <row r="16" spans="1:6" x14ac:dyDescent="0.25">
      <c r="A16" s="3" t="s">
        <v>19</v>
      </c>
      <c r="B16" s="8">
        <v>94432</v>
      </c>
      <c r="C16"/>
      <c r="E16" s="3" t="s">
        <v>21</v>
      </c>
      <c r="F16" s="8">
        <v>8000</v>
      </c>
    </row>
    <row r="17" spans="1:6" ht="15.75" thickBot="1" x14ac:dyDescent="0.3">
      <c r="A17" s="3" t="s">
        <v>21</v>
      </c>
      <c r="B17" s="8">
        <v>8000</v>
      </c>
      <c r="C17"/>
      <c r="E17" s="3" t="s">
        <v>9</v>
      </c>
      <c r="F17" s="8">
        <v>300</v>
      </c>
    </row>
    <row r="18" spans="1:6" ht="15.75" thickBot="1" x14ac:dyDescent="0.3">
      <c r="A18" s="3" t="s">
        <v>9</v>
      </c>
      <c r="B18" s="8">
        <v>300</v>
      </c>
      <c r="C18"/>
      <c r="E18" s="20" t="s">
        <v>10</v>
      </c>
      <c r="F18" s="19">
        <f>SUM(F8:F17)</f>
        <v>208450</v>
      </c>
    </row>
    <row r="19" spans="1:6" ht="15.75" thickBot="1" x14ac:dyDescent="0.3">
      <c r="A19" s="20" t="s">
        <v>10</v>
      </c>
      <c r="B19" s="19">
        <f>SUM(B8:B18)</f>
        <v>302882</v>
      </c>
      <c r="C19" s="10"/>
      <c r="D19" s="11"/>
      <c r="E19" s="15" t="s">
        <v>11</v>
      </c>
      <c r="F19" s="22">
        <f>F6-F18</f>
        <v>57725</v>
      </c>
    </row>
    <row r="20" spans="1:6" ht="15.75" thickBot="1" x14ac:dyDescent="0.3">
      <c r="A20" s="15" t="s">
        <v>11</v>
      </c>
      <c r="B20" s="22">
        <f>B6-B19</f>
        <v>-36707</v>
      </c>
      <c r="C20"/>
    </row>
    <row r="21" spans="1:6" x14ac:dyDescent="0.25">
      <c r="B21" s="21"/>
    </row>
    <row r="22" spans="1:6" x14ac:dyDescent="0.25">
      <c r="A22" s="1" t="s">
        <v>12</v>
      </c>
      <c r="E22" s="1" t="s">
        <v>12</v>
      </c>
    </row>
    <row r="23" spans="1:6" x14ac:dyDescent="0.25">
      <c r="A23" s="1" t="s">
        <v>13</v>
      </c>
      <c r="E23" s="1" t="s">
        <v>13</v>
      </c>
    </row>
    <row r="24" spans="1:6" x14ac:dyDescent="0.25">
      <c r="A24" s="1" t="s">
        <v>20</v>
      </c>
      <c r="E24" s="1"/>
    </row>
    <row r="25" spans="1:6" x14ac:dyDescent="0.25">
      <c r="A25" s="1" t="s">
        <v>23</v>
      </c>
      <c r="E25" s="1" t="s">
        <v>23</v>
      </c>
    </row>
    <row r="27" spans="1:6" ht="60" x14ac:dyDescent="0.25">
      <c r="A27" s="5" t="s">
        <v>25</v>
      </c>
    </row>
  </sheetData>
  <pageMargins left="0.7" right="0.7" top="0.78740157499999996" bottom="0.78740157499999996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Endelig budsjett 7.5..14</vt:lpstr>
      <vt:lpstr>Forslag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</dc:creator>
  <cp:lastModifiedBy>Reidar Urang Funderud</cp:lastModifiedBy>
  <cp:lastPrinted>2014-05-05T09:20:11Z</cp:lastPrinted>
  <dcterms:created xsi:type="dcterms:W3CDTF">2013-03-11T19:36:36Z</dcterms:created>
  <dcterms:modified xsi:type="dcterms:W3CDTF">2014-07-06T10:40:17Z</dcterms:modified>
</cp:coreProperties>
</file>